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Náklady" sheetId="1" r:id="rId1"/>
    <sheet name="Příjm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C21" i="1" l="1"/>
  <c r="C59" i="1" l="1"/>
  <c r="C54" i="1"/>
  <c r="C47" i="1"/>
  <c r="C45" i="1"/>
  <c r="C31" i="1"/>
  <c r="C28" i="1"/>
  <c r="C25" i="1"/>
  <c r="C18" i="1"/>
  <c r="C4" i="1"/>
  <c r="C64" i="1" l="1"/>
</calcChain>
</file>

<file path=xl/sharedStrings.xml><?xml version="1.0" encoding="utf-8"?>
<sst xmlns="http://schemas.openxmlformats.org/spreadsheetml/2006/main" count="112" uniqueCount="109">
  <si>
    <t xml:space="preserve">Číslo účtu </t>
  </si>
  <si>
    <t>Název položky</t>
  </si>
  <si>
    <t>Náklady z hlavní činnosti</t>
  </si>
  <si>
    <t>501</t>
  </si>
  <si>
    <t>501001</t>
  </si>
  <si>
    <t>Potraviny</t>
  </si>
  <si>
    <t>Potraviny - obědy pro děti</t>
  </si>
  <si>
    <t>501110</t>
  </si>
  <si>
    <t>Kancelářské potřeby</t>
  </si>
  <si>
    <t>Tonery</t>
  </si>
  <si>
    <t>501130</t>
  </si>
  <si>
    <t>Tiskoviny, knihy, metodický materiál</t>
  </si>
  <si>
    <t>501140</t>
  </si>
  <si>
    <t>Knihy, hračky do 1000,00Kč</t>
  </si>
  <si>
    <t>Úklidové prostředky</t>
  </si>
  <si>
    <t>501300</t>
  </si>
  <si>
    <t>DDHM1000 - 3000 Kč</t>
  </si>
  <si>
    <t>501501</t>
  </si>
  <si>
    <t>Materiál na opravy</t>
  </si>
  <si>
    <t>501801</t>
  </si>
  <si>
    <t>Ostatní</t>
  </si>
  <si>
    <t>Ostatní materiál KŠG</t>
  </si>
  <si>
    <t>501870</t>
  </si>
  <si>
    <t>DDHM do1000,00 Kč</t>
  </si>
  <si>
    <t>FKSP - DDHM od 1000 Kč</t>
  </si>
  <si>
    <t>558100</t>
  </si>
  <si>
    <t>DDHM</t>
  </si>
  <si>
    <t>558300</t>
  </si>
  <si>
    <t>DDHM - FKSP</t>
  </si>
  <si>
    <t>502</t>
  </si>
  <si>
    <t>Elektrická energie</t>
  </si>
  <si>
    <t>Plyn</t>
  </si>
  <si>
    <t>502400</t>
  </si>
  <si>
    <t>Voda</t>
  </si>
  <si>
    <t>511110</t>
  </si>
  <si>
    <t>Opravy z příspěvku na provoz - BUDOVA</t>
  </si>
  <si>
    <t>511120</t>
  </si>
  <si>
    <t>Opravy z příspěvku na provoz - mov. maj.</t>
  </si>
  <si>
    <t>513</t>
  </si>
  <si>
    <t>513100</t>
  </si>
  <si>
    <t>Náklady na reprezentaci</t>
  </si>
  <si>
    <t>513002</t>
  </si>
  <si>
    <t>Náklady na reprezentaci-KŠG</t>
  </si>
  <si>
    <t>518</t>
  </si>
  <si>
    <t>518110</t>
  </si>
  <si>
    <t>Telefonní poplatky</t>
  </si>
  <si>
    <t>518120</t>
  </si>
  <si>
    <t>Internet</t>
  </si>
  <si>
    <t>518210</t>
  </si>
  <si>
    <t>Poštovné</t>
  </si>
  <si>
    <t>518220</t>
  </si>
  <si>
    <t>Revize</t>
  </si>
  <si>
    <t>518230</t>
  </si>
  <si>
    <t>Odpady</t>
  </si>
  <si>
    <t>518250</t>
  </si>
  <si>
    <t>Bankovní poplatky</t>
  </si>
  <si>
    <t>518270</t>
  </si>
  <si>
    <t>Účetní služby, personální služby</t>
  </si>
  <si>
    <t>518280</t>
  </si>
  <si>
    <t>Služby k programům</t>
  </si>
  <si>
    <t>Nehm.maj od 1001- 3 tis. Kč</t>
  </si>
  <si>
    <t>Softwarové služby, správy sítě</t>
  </si>
  <si>
    <t>518500</t>
  </si>
  <si>
    <t xml:space="preserve">Ostatní služby - obědy </t>
  </si>
  <si>
    <t>518800</t>
  </si>
  <si>
    <t>Ostatní služby</t>
  </si>
  <si>
    <t>518801</t>
  </si>
  <si>
    <t>Ostatní služby - plavání</t>
  </si>
  <si>
    <t>525</t>
  </si>
  <si>
    <t>525100</t>
  </si>
  <si>
    <t>Pojištění Kooperativa</t>
  </si>
  <si>
    <t>527</t>
  </si>
  <si>
    <t>527500</t>
  </si>
  <si>
    <t>FKSP - obec</t>
  </si>
  <si>
    <t>527710</t>
  </si>
  <si>
    <t>Ochranné a pracovní pomůcky</t>
  </si>
  <si>
    <t>527715,999</t>
  </si>
  <si>
    <t>Obědy - režijní náklady - zaměstnaci</t>
  </si>
  <si>
    <t>527716</t>
  </si>
  <si>
    <t>Obědy - režijní náklady - děti</t>
  </si>
  <si>
    <t>527720</t>
  </si>
  <si>
    <t>Školení</t>
  </si>
  <si>
    <t>527740</t>
  </si>
  <si>
    <t>Zdravotní prohlídky</t>
  </si>
  <si>
    <t>549</t>
  </si>
  <si>
    <t>549100</t>
  </si>
  <si>
    <t>TZ do 40000,00</t>
  </si>
  <si>
    <t>549200</t>
  </si>
  <si>
    <t>Hal. vyrovnání</t>
  </si>
  <si>
    <t>549300</t>
  </si>
  <si>
    <t>Pojištění</t>
  </si>
  <si>
    <t>549400</t>
  </si>
  <si>
    <t>Poplatky</t>
  </si>
  <si>
    <t>551</t>
  </si>
  <si>
    <t>551002</t>
  </si>
  <si>
    <t>Odpisy dlouhodobého majetku</t>
  </si>
  <si>
    <t>ONIV</t>
  </si>
  <si>
    <t>Neledagogičtí pracovníci</t>
  </si>
  <si>
    <t>Provoz Čeložnice</t>
  </si>
  <si>
    <t>Celkem</t>
  </si>
  <si>
    <t xml:space="preserve">               Rozpočet školy na rok 2026</t>
  </si>
  <si>
    <t>Příjmy</t>
  </si>
  <si>
    <t>Příspěvek od zřizovatele</t>
  </si>
  <si>
    <t>Ostatní výnosy</t>
  </si>
  <si>
    <t>Školné</t>
  </si>
  <si>
    <t>Náklady</t>
  </si>
  <si>
    <t>Výnosy</t>
  </si>
  <si>
    <t>Rozdíl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</si>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</sst>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\ 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Arial"/>
      <family val="2"/>
      <charset val="238"/>
    </font>
    <font>
      <sz val="18"/>
      <color rgb="FFFF0000"/>
      <name val="Calibri"/>
      <family val="2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2"/>
      <color indexed="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color indexed="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4"/>
      <color indexed="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3" fontId="2" fillId="0" borderId="0" xfId="0" applyNumberFormat="1" applyFont="1"/>
    <xf numFmtId="4" fontId="2" fillId="0" borderId="0" xfId="0" applyNumberFormat="1" applyFont="1"/>
    <xf numFmtId="4" fontId="0" fillId="0" borderId="0" xfId="0" applyNumberFormat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Fill="1" applyBorder="1" applyAlignment="1" applyProtection="1">
      <alignment horizontal="left" vertical="top" readingOrder="3"/>
    </xf>
    <xf numFmtId="6" fontId="0" fillId="0" borderId="0" xfId="0" applyNumberFormat="1"/>
    <xf numFmtId="0" fontId="5" fillId="0" borderId="0" xfId="0" applyFont="1"/>
    <xf numFmtId="6" fontId="6" fillId="0" borderId="0" xfId="0" applyNumberFormat="1" applyFont="1"/>
    <xf numFmtId="6" fontId="3" fillId="0" borderId="0" xfId="0" applyNumberFormat="1" applyFont="1"/>
    <xf numFmtId="6" fontId="0" fillId="0" borderId="0" xfId="0" applyNumberFormat="1" applyBorder="1"/>
    <xf numFmtId="0" fontId="1" fillId="0" borderId="3" xfId="0" applyFont="1" applyBorder="1" applyAlignment="1" applyProtection="1">
      <alignment horizontal="center" vertical="center"/>
    </xf>
    <xf numFmtId="0" fontId="0" fillId="0" borderId="1" xfId="0" applyBorder="1"/>
    <xf numFmtId="0" fontId="7" fillId="0" borderId="1" xfId="0" applyFont="1" applyBorder="1"/>
    <xf numFmtId="164" fontId="1" fillId="3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left" vertical="top" readingOrder="3"/>
    </xf>
    <xf numFmtId="0" fontId="13" fillId="2" borderId="1" xfId="0" applyFont="1" applyFill="1" applyBorder="1" applyAlignment="1" applyProtection="1">
      <alignment vertical="top" readingOrder="3"/>
    </xf>
    <xf numFmtId="3" fontId="14" fillId="2" borderId="1" xfId="0" applyNumberFormat="1" applyFont="1" applyFill="1" applyBorder="1" applyAlignment="1" applyProtection="1">
      <alignment horizontal="right" vertical="top"/>
    </xf>
    <xf numFmtId="164" fontId="15" fillId="0" borderId="1" xfId="0" applyNumberFormat="1" applyFont="1" applyBorder="1" applyAlignment="1" applyProtection="1">
      <alignment horizontal="left" vertical="top" readingOrder="3"/>
    </xf>
    <xf numFmtId="3" fontId="15" fillId="0" borderId="1" xfId="0" applyNumberFormat="1" applyFont="1" applyBorder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horizontal="left" vertical="top" readingOrder="3"/>
    </xf>
    <xf numFmtId="49" fontId="16" fillId="0" borderId="1" xfId="0" applyNumberFormat="1" applyFont="1" applyBorder="1" applyAlignment="1" applyProtection="1">
      <alignment horizontal="left" vertical="top" readingOrder="3"/>
    </xf>
    <xf numFmtId="164" fontId="16" fillId="0" borderId="1" xfId="0" applyNumberFormat="1" applyFont="1" applyBorder="1" applyAlignment="1" applyProtection="1">
      <alignment horizontal="left" vertical="top" readingOrder="3"/>
    </xf>
    <xf numFmtId="49" fontId="16" fillId="0" borderId="1" xfId="0" applyNumberFormat="1" applyFont="1" applyBorder="1" applyAlignment="1" applyProtection="1">
      <alignment horizontal="left" vertical="top" wrapText="1"/>
    </xf>
    <xf numFmtId="49" fontId="14" fillId="2" borderId="1" xfId="0" applyNumberFormat="1" applyFont="1" applyFill="1" applyBorder="1" applyAlignment="1" applyProtection="1">
      <alignment horizontal="left" vertical="top" readingOrder="3"/>
    </xf>
    <xf numFmtId="164" fontId="14" fillId="2" borderId="1" xfId="0" applyNumberFormat="1" applyFont="1" applyFill="1" applyBorder="1" applyAlignment="1" applyProtection="1">
      <alignment horizontal="left" vertical="top" readingOrder="3"/>
    </xf>
    <xf numFmtId="49" fontId="17" fillId="3" borderId="1" xfId="0" applyNumberFormat="1" applyFont="1" applyFill="1" applyBorder="1" applyAlignment="1" applyProtection="1">
      <alignment horizontal="left" vertical="top" readingOrder="3"/>
    </xf>
    <xf numFmtId="164" fontId="17" fillId="3" borderId="1" xfId="0" applyNumberFormat="1" applyFont="1" applyFill="1" applyBorder="1" applyAlignment="1" applyProtection="1">
      <alignment horizontal="left" vertical="top" readingOrder="3"/>
    </xf>
    <xf numFmtId="3" fontId="16" fillId="3" borderId="1" xfId="0" applyNumberFormat="1" applyFont="1" applyFill="1" applyBorder="1" applyAlignment="1" applyProtection="1">
      <alignment horizontal="right" vertical="top"/>
    </xf>
    <xf numFmtId="3" fontId="17" fillId="3" borderId="1" xfId="0" applyNumberFormat="1" applyFont="1" applyFill="1" applyBorder="1" applyAlignment="1" applyProtection="1">
      <alignment horizontal="right" vertical="top"/>
    </xf>
    <xf numFmtId="0" fontId="14" fillId="2" borderId="1" xfId="0" applyFont="1" applyFill="1" applyBorder="1" applyAlignment="1" applyProtection="1">
      <alignment vertical="top" readingOrder="3"/>
    </xf>
    <xf numFmtId="0" fontId="15" fillId="3" borderId="1" xfId="0" applyFont="1" applyFill="1" applyBorder="1" applyAlignment="1" applyProtection="1">
      <alignment vertical="top" readingOrder="3"/>
    </xf>
    <xf numFmtId="3" fontId="15" fillId="0" borderId="1" xfId="0" applyNumberFormat="1" applyFont="1" applyBorder="1" applyAlignment="1" applyProtection="1">
      <alignment horizontal="right" vertical="top" readingOrder="3"/>
    </xf>
    <xf numFmtId="3" fontId="16" fillId="0" borderId="1" xfId="0" applyNumberFormat="1" applyFont="1" applyBorder="1" applyAlignment="1" applyProtection="1">
      <alignment horizontal="right" vertical="top" readingOrder="3"/>
    </xf>
    <xf numFmtId="164" fontId="15" fillId="2" borderId="1" xfId="0" applyNumberFormat="1" applyFont="1" applyFill="1" applyBorder="1" applyAlignment="1" applyProtection="1">
      <alignment horizontal="left" vertical="top" readingOrder="3"/>
    </xf>
    <xf numFmtId="3" fontId="14" fillId="2" borderId="1" xfId="0" applyNumberFormat="1" applyFont="1" applyFill="1" applyBorder="1" applyAlignment="1" applyProtection="1">
      <alignment horizontal="right" vertical="top" readingOrder="3"/>
    </xf>
    <xf numFmtId="3" fontId="16" fillId="0" borderId="1" xfId="0" applyNumberFormat="1" applyFont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right" vertical="top" readingOrder="3"/>
    </xf>
    <xf numFmtId="164" fontId="15" fillId="3" borderId="1" xfId="0" applyNumberFormat="1" applyFont="1" applyFill="1" applyBorder="1" applyAlignment="1" applyProtection="1">
      <alignment horizontal="left" vertical="top" readingOrder="3"/>
    </xf>
    <xf numFmtId="0" fontId="13" fillId="0" borderId="1" xfId="0" applyFont="1" applyBorder="1"/>
    <xf numFmtId="164" fontId="15" fillId="0" borderId="1" xfId="0" applyNumberFormat="1" applyFont="1" applyFill="1" applyBorder="1" applyAlignment="1" applyProtection="1">
      <alignment horizontal="left" vertical="top" readingOrder="3"/>
    </xf>
    <xf numFmtId="3" fontId="13" fillId="0" borderId="1" xfId="0" applyNumberFormat="1" applyFont="1" applyBorder="1"/>
    <xf numFmtId="164" fontId="18" fillId="0" borderId="1" xfId="0" applyNumberFormat="1" applyFont="1" applyFill="1" applyBorder="1" applyAlignment="1" applyProtection="1">
      <alignment horizontal="left" vertical="top" readingOrder="3"/>
    </xf>
    <xf numFmtId="3" fontId="11" fillId="0" borderId="1" xfId="0" applyNumberFormat="1" applyFont="1" applyBorder="1"/>
    <xf numFmtId="164" fontId="19" fillId="0" borderId="1" xfId="0" applyNumberFormat="1" applyFont="1" applyFill="1" applyBorder="1" applyAlignment="1" applyProtection="1">
      <alignment horizontal="left" vertical="top" readingOrder="3"/>
    </xf>
    <xf numFmtId="164" fontId="10" fillId="0" borderId="2" xfId="0" applyNumberFormat="1" applyFont="1" applyBorder="1" applyAlignment="1" applyProtection="1">
      <alignment horizontal="center" vertical="center"/>
    </xf>
    <xf numFmtId="0" fontId="11" fillId="0" borderId="1" xfId="0" applyFont="1" applyBorder="1"/>
    <xf numFmtId="3" fontId="11" fillId="2" borderId="1" xfId="0" applyNumberFormat="1" applyFont="1" applyFill="1" applyBorder="1"/>
    <xf numFmtId="3" fontId="20" fillId="2" borderId="1" xfId="0" applyNumberFormat="1" applyFont="1" applyFill="1" applyBorder="1"/>
    <xf numFmtId="0" fontId="11" fillId="2" borderId="1" xfId="0" applyFont="1" applyFill="1" applyBorder="1"/>
    <xf numFmtId="164" fontId="8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3" fontId="14" fillId="0" borderId="1" xfId="0" applyNumberFormat="1" applyFont="1" applyBorder="1" applyAlignment="1" applyProtection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58" zoomScale="184" zoomScaleNormal="184" workbookViewId="0">
      <selection activeCell="E8" sqref="E8"/>
    </sheetView>
  </sheetViews>
  <sheetFormatPr defaultRowHeight="15" x14ac:dyDescent="0.25"/>
  <cols>
    <col min="1" max="1" width="12.28515625" customWidth="1"/>
    <col min="2" max="2" width="47.42578125" customWidth="1"/>
    <col min="3" max="3" width="16.7109375" customWidth="1"/>
    <col min="4" max="4" width="12.42578125" customWidth="1"/>
    <col min="5" max="5" width="10.42578125" customWidth="1"/>
    <col min="6" max="6" width="15.28515625" customWidth="1"/>
    <col min="7" max="7" width="18.85546875" customWidth="1"/>
  </cols>
  <sheetData>
    <row r="1" spans="1:7" ht="23.25" x14ac:dyDescent="0.25">
      <c r="A1" s="57" t="s">
        <v>100</v>
      </c>
      <c r="B1" s="58"/>
      <c r="C1" s="17"/>
    </row>
    <row r="2" spans="1:7" ht="18" x14ac:dyDescent="0.25">
      <c r="A2" s="59" t="s">
        <v>0</v>
      </c>
      <c r="B2" s="21" t="s">
        <v>1</v>
      </c>
      <c r="C2" s="20"/>
      <c r="G2" s="10"/>
    </row>
    <row r="3" spans="1:7" ht="18" x14ac:dyDescent="0.25">
      <c r="A3" s="60"/>
      <c r="B3" s="21" t="s">
        <v>2</v>
      </c>
      <c r="C3" s="62" t="s">
        <v>108</v>
      </c>
      <c r="D3" s="2"/>
    </row>
    <row r="4" spans="1:7" ht="15.75" x14ac:dyDescent="0.25">
      <c r="A4" s="22" t="s">
        <v>3</v>
      </c>
      <c r="B4" s="23"/>
      <c r="C4" s="24">
        <f>SUM(C5:C17)</f>
        <v>275850</v>
      </c>
    </row>
    <row r="5" spans="1:7" x14ac:dyDescent="0.25">
      <c r="A5" s="25" t="s">
        <v>4</v>
      </c>
      <c r="B5" s="25" t="s">
        <v>5</v>
      </c>
      <c r="C5" s="26">
        <v>68800</v>
      </c>
      <c r="D5" s="5"/>
    </row>
    <row r="6" spans="1:7" x14ac:dyDescent="0.25">
      <c r="A6" s="27">
        <v>501007</v>
      </c>
      <c r="B6" s="25" t="s">
        <v>6</v>
      </c>
      <c r="C6" s="26">
        <v>18500</v>
      </c>
      <c r="D6" s="5"/>
    </row>
    <row r="7" spans="1:7" x14ac:dyDescent="0.25">
      <c r="A7" s="25" t="s">
        <v>7</v>
      </c>
      <c r="B7" s="25" t="s">
        <v>8</v>
      </c>
      <c r="C7" s="26">
        <v>10000</v>
      </c>
      <c r="D7" s="5"/>
    </row>
    <row r="8" spans="1:7" x14ac:dyDescent="0.25">
      <c r="A8" s="27">
        <v>501120</v>
      </c>
      <c r="B8" s="25" t="s">
        <v>9</v>
      </c>
      <c r="C8" s="26">
        <v>20500</v>
      </c>
      <c r="D8" s="5"/>
    </row>
    <row r="9" spans="1:7" x14ac:dyDescent="0.25">
      <c r="A9" s="25" t="s">
        <v>10</v>
      </c>
      <c r="B9" s="25" t="s">
        <v>11</v>
      </c>
      <c r="C9" s="26">
        <v>14000</v>
      </c>
      <c r="D9" s="5"/>
    </row>
    <row r="10" spans="1:7" x14ac:dyDescent="0.25">
      <c r="A10" s="28" t="s">
        <v>12</v>
      </c>
      <c r="B10" s="29" t="s">
        <v>13</v>
      </c>
      <c r="C10" s="26">
        <v>30000</v>
      </c>
      <c r="D10" s="5"/>
      <c r="E10" s="9"/>
    </row>
    <row r="11" spans="1:7" x14ac:dyDescent="0.25">
      <c r="A11" s="28">
        <v>501200</v>
      </c>
      <c r="B11" s="29" t="s">
        <v>14</v>
      </c>
      <c r="C11" s="26">
        <v>20000</v>
      </c>
      <c r="D11" s="5"/>
      <c r="E11" s="9"/>
    </row>
    <row r="12" spans="1:7" x14ac:dyDescent="0.25">
      <c r="A12" s="28" t="s">
        <v>15</v>
      </c>
      <c r="B12" s="29" t="s">
        <v>16</v>
      </c>
      <c r="C12" s="26">
        <v>4000</v>
      </c>
      <c r="D12" s="5"/>
      <c r="E12" s="9"/>
    </row>
    <row r="13" spans="1:7" x14ac:dyDescent="0.25">
      <c r="A13" s="28" t="s">
        <v>17</v>
      </c>
      <c r="B13" s="29" t="s">
        <v>18</v>
      </c>
      <c r="C13" s="26">
        <v>60000</v>
      </c>
      <c r="D13" s="5"/>
      <c r="E13" s="9"/>
      <c r="G13" s="3"/>
    </row>
    <row r="14" spans="1:7" x14ac:dyDescent="0.25">
      <c r="A14" s="30" t="s">
        <v>19</v>
      </c>
      <c r="B14" s="29" t="s">
        <v>20</v>
      </c>
      <c r="C14" s="26">
        <v>26050</v>
      </c>
      <c r="D14" s="5"/>
      <c r="E14" s="9"/>
      <c r="G14" s="3"/>
    </row>
    <row r="15" spans="1:7" x14ac:dyDescent="0.25">
      <c r="A15" s="27">
        <v>501810</v>
      </c>
      <c r="B15" s="25" t="s">
        <v>21</v>
      </c>
      <c r="C15" s="26">
        <v>0</v>
      </c>
      <c r="D15" s="5"/>
      <c r="E15" s="9"/>
      <c r="G15" s="3"/>
    </row>
    <row r="16" spans="1:7" x14ac:dyDescent="0.25">
      <c r="A16" s="25" t="s">
        <v>22</v>
      </c>
      <c r="B16" s="25" t="s">
        <v>23</v>
      </c>
      <c r="C16" s="26">
        <v>4000</v>
      </c>
      <c r="D16" s="5"/>
      <c r="E16" s="9"/>
      <c r="G16" s="3"/>
    </row>
    <row r="17" spans="1:7" x14ac:dyDescent="0.25">
      <c r="A17" s="27">
        <v>501871</v>
      </c>
      <c r="B17" s="25" t="s">
        <v>24</v>
      </c>
      <c r="C17" s="26">
        <v>0</v>
      </c>
      <c r="D17" s="1"/>
      <c r="E17" s="9"/>
      <c r="G17" s="3"/>
    </row>
    <row r="18" spans="1:7" ht="15.75" x14ac:dyDescent="0.25">
      <c r="A18" s="31">
        <v>558</v>
      </c>
      <c r="B18" s="32"/>
      <c r="C18" s="24">
        <f>SUM(C19:C20)</f>
        <v>40000</v>
      </c>
      <c r="D18" s="5"/>
      <c r="E18" s="9"/>
      <c r="G18" s="3"/>
    </row>
    <row r="19" spans="1:7" x14ac:dyDescent="0.25">
      <c r="A19" s="33" t="s">
        <v>25</v>
      </c>
      <c r="B19" s="34" t="s">
        <v>26</v>
      </c>
      <c r="C19" s="35">
        <v>40000</v>
      </c>
      <c r="D19" s="6"/>
      <c r="G19" s="3"/>
    </row>
    <row r="20" spans="1:7" x14ac:dyDescent="0.25">
      <c r="A20" s="33" t="s">
        <v>27</v>
      </c>
      <c r="B20" s="34" t="s">
        <v>28</v>
      </c>
      <c r="C20" s="36">
        <v>0</v>
      </c>
      <c r="D20" s="1"/>
      <c r="G20" s="3"/>
    </row>
    <row r="21" spans="1:7" ht="15.75" x14ac:dyDescent="0.25">
      <c r="A21" s="32" t="s">
        <v>29</v>
      </c>
      <c r="B21" s="37"/>
      <c r="C21" s="24">
        <f>C22+C23+C24</f>
        <v>152000</v>
      </c>
      <c r="D21" s="1"/>
      <c r="G21" s="3"/>
    </row>
    <row r="22" spans="1:7" x14ac:dyDescent="0.25">
      <c r="A22" s="33">
        <v>502100</v>
      </c>
      <c r="B22" s="38" t="s">
        <v>30</v>
      </c>
      <c r="C22" s="39">
        <v>90000</v>
      </c>
      <c r="D22" s="1"/>
      <c r="G22" s="3"/>
    </row>
    <row r="23" spans="1:7" x14ac:dyDescent="0.25">
      <c r="A23" s="27">
        <v>502300</v>
      </c>
      <c r="B23" s="25" t="s">
        <v>31</v>
      </c>
      <c r="C23" s="40">
        <v>55000</v>
      </c>
      <c r="D23" s="1"/>
      <c r="G23" s="3"/>
    </row>
    <row r="24" spans="1:7" x14ac:dyDescent="0.25">
      <c r="A24" s="25" t="s">
        <v>32</v>
      </c>
      <c r="B24" s="25" t="s">
        <v>33</v>
      </c>
      <c r="C24" s="39">
        <v>7000</v>
      </c>
      <c r="D24" s="1"/>
      <c r="G24" s="3"/>
    </row>
    <row r="25" spans="1:7" ht="15.75" x14ac:dyDescent="0.25">
      <c r="A25" s="31">
        <v>511</v>
      </c>
      <c r="B25" s="41"/>
      <c r="C25" s="42">
        <f>SUM(C26:C27)</f>
        <v>60000</v>
      </c>
      <c r="D25" s="1"/>
      <c r="G25" s="3"/>
    </row>
    <row r="26" spans="1:7" x14ac:dyDescent="0.25">
      <c r="A26" s="27" t="s">
        <v>34</v>
      </c>
      <c r="B26" s="25" t="s">
        <v>35</v>
      </c>
      <c r="C26" s="39">
        <v>60000</v>
      </c>
      <c r="D26" s="1"/>
      <c r="G26" s="7"/>
    </row>
    <row r="27" spans="1:7" x14ac:dyDescent="0.25">
      <c r="A27" s="27" t="s">
        <v>36</v>
      </c>
      <c r="B27" s="25" t="s">
        <v>37</v>
      </c>
      <c r="C27" s="39"/>
      <c r="D27" s="1"/>
    </row>
    <row r="28" spans="1:7" ht="15.75" x14ac:dyDescent="0.25">
      <c r="A28" s="31" t="s">
        <v>38</v>
      </c>
      <c r="B28" s="32"/>
      <c r="C28" s="24">
        <f>SUM(C29+C30)</f>
        <v>3000</v>
      </c>
      <c r="D28" s="1"/>
    </row>
    <row r="29" spans="1:7" x14ac:dyDescent="0.25">
      <c r="A29" s="27" t="s">
        <v>39</v>
      </c>
      <c r="B29" s="25" t="s">
        <v>40</v>
      </c>
      <c r="C29" s="39">
        <v>0</v>
      </c>
      <c r="D29" s="1"/>
    </row>
    <row r="30" spans="1:7" x14ac:dyDescent="0.25">
      <c r="A30" s="27" t="s">
        <v>41</v>
      </c>
      <c r="B30" s="25" t="s">
        <v>42</v>
      </c>
      <c r="C30" s="39">
        <v>3000</v>
      </c>
      <c r="D30" s="1"/>
    </row>
    <row r="31" spans="1:7" ht="15.75" x14ac:dyDescent="0.25">
      <c r="A31" s="22" t="s">
        <v>43</v>
      </c>
      <c r="B31" s="41"/>
      <c r="C31" s="24">
        <f>SUM(C32:C44)</f>
        <v>761850</v>
      </c>
      <c r="D31" s="1"/>
    </row>
    <row r="32" spans="1:7" x14ac:dyDescent="0.25">
      <c r="A32" s="27" t="s">
        <v>44</v>
      </c>
      <c r="B32" s="25" t="s">
        <v>45</v>
      </c>
      <c r="C32" s="26">
        <v>15000</v>
      </c>
      <c r="D32" s="5"/>
      <c r="E32" s="1"/>
    </row>
    <row r="33" spans="1:5" x14ac:dyDescent="0.25">
      <c r="A33" s="27" t="s">
        <v>46</v>
      </c>
      <c r="B33" s="25" t="s">
        <v>47</v>
      </c>
      <c r="C33" s="26">
        <v>11500</v>
      </c>
      <c r="D33" s="5"/>
      <c r="E33" s="1"/>
    </row>
    <row r="34" spans="1:5" x14ac:dyDescent="0.25">
      <c r="A34" s="25" t="s">
        <v>48</v>
      </c>
      <c r="B34" s="25" t="s">
        <v>49</v>
      </c>
      <c r="C34" s="26">
        <v>350</v>
      </c>
      <c r="D34" s="5"/>
      <c r="E34" s="1"/>
    </row>
    <row r="35" spans="1:5" x14ac:dyDescent="0.25">
      <c r="A35" s="25" t="s">
        <v>50</v>
      </c>
      <c r="B35" s="25" t="s">
        <v>51</v>
      </c>
      <c r="C35" s="26">
        <v>16000</v>
      </c>
      <c r="D35" s="5"/>
      <c r="E35" s="1"/>
    </row>
    <row r="36" spans="1:5" x14ac:dyDescent="0.25">
      <c r="A36" s="25" t="s">
        <v>52</v>
      </c>
      <c r="B36" s="25" t="s">
        <v>53</v>
      </c>
      <c r="C36" s="26">
        <v>20000</v>
      </c>
      <c r="D36" s="5"/>
      <c r="E36" s="1"/>
    </row>
    <row r="37" spans="1:5" x14ac:dyDescent="0.25">
      <c r="A37" s="25" t="s">
        <v>54</v>
      </c>
      <c r="B37" s="25" t="s">
        <v>55</v>
      </c>
      <c r="C37" s="26">
        <v>6000</v>
      </c>
      <c r="D37" s="5"/>
      <c r="E37" s="1"/>
    </row>
    <row r="38" spans="1:5" x14ac:dyDescent="0.25">
      <c r="A38" s="25" t="s">
        <v>56</v>
      </c>
      <c r="B38" s="25" t="s">
        <v>57</v>
      </c>
      <c r="C38" s="26">
        <v>230000</v>
      </c>
      <c r="D38" s="5"/>
      <c r="E38" s="1"/>
    </row>
    <row r="39" spans="1:5" x14ac:dyDescent="0.25">
      <c r="A39" s="29" t="s">
        <v>58</v>
      </c>
      <c r="B39" s="29" t="s">
        <v>59</v>
      </c>
      <c r="C39" s="43">
        <v>27500</v>
      </c>
      <c r="D39" s="5"/>
      <c r="E39" s="1"/>
    </row>
    <row r="40" spans="1:5" x14ac:dyDescent="0.25">
      <c r="A40" s="28">
        <v>518300</v>
      </c>
      <c r="B40" s="29" t="s">
        <v>60</v>
      </c>
      <c r="C40" s="26">
        <v>0</v>
      </c>
      <c r="D40" s="5"/>
      <c r="E40" s="1"/>
    </row>
    <row r="41" spans="1:5" x14ac:dyDescent="0.25">
      <c r="A41" s="28">
        <v>518400</v>
      </c>
      <c r="B41" s="29" t="s">
        <v>61</v>
      </c>
      <c r="C41" s="26">
        <v>15000</v>
      </c>
      <c r="D41" s="5"/>
      <c r="E41" s="1"/>
    </row>
    <row r="42" spans="1:5" x14ac:dyDescent="0.25">
      <c r="A42" s="28" t="s">
        <v>62</v>
      </c>
      <c r="B42" s="29" t="s">
        <v>63</v>
      </c>
      <c r="C42" s="26">
        <v>295500</v>
      </c>
      <c r="D42" s="5"/>
      <c r="E42" s="1"/>
    </row>
    <row r="43" spans="1:5" x14ac:dyDescent="0.25">
      <c r="A43" s="29" t="s">
        <v>64</v>
      </c>
      <c r="B43" s="29" t="s">
        <v>65</v>
      </c>
      <c r="C43" s="26">
        <v>100000</v>
      </c>
      <c r="D43" s="5"/>
      <c r="E43" s="1"/>
    </row>
    <row r="44" spans="1:5" x14ac:dyDescent="0.25">
      <c r="A44" s="27" t="s">
        <v>66</v>
      </c>
      <c r="B44" s="25" t="s">
        <v>67</v>
      </c>
      <c r="C44" s="26">
        <v>25000</v>
      </c>
      <c r="D44" s="5"/>
      <c r="E44" s="1"/>
    </row>
    <row r="45" spans="1:5" ht="15.75" x14ac:dyDescent="0.25">
      <c r="A45" s="22" t="s">
        <v>68</v>
      </c>
      <c r="B45" s="23"/>
      <c r="C45" s="44">
        <f>SUM(C46)</f>
        <v>25200</v>
      </c>
      <c r="D45" s="5"/>
    </row>
    <row r="46" spans="1:5" x14ac:dyDescent="0.25">
      <c r="A46" s="25" t="s">
        <v>69</v>
      </c>
      <c r="B46" s="25" t="s">
        <v>70</v>
      </c>
      <c r="C46" s="39">
        <v>25200</v>
      </c>
      <c r="D46" s="1"/>
    </row>
    <row r="47" spans="1:5" ht="15.75" x14ac:dyDescent="0.25">
      <c r="A47" s="22" t="s">
        <v>71</v>
      </c>
      <c r="B47" s="23"/>
      <c r="C47" s="24">
        <f>SUM(C48:C53)</f>
        <v>32500</v>
      </c>
      <c r="D47" s="1"/>
    </row>
    <row r="48" spans="1:5" x14ac:dyDescent="0.25">
      <c r="A48" s="27" t="s">
        <v>72</v>
      </c>
      <c r="B48" s="25" t="s">
        <v>73</v>
      </c>
      <c r="C48" s="26">
        <v>0</v>
      </c>
      <c r="D48" s="1"/>
    </row>
    <row r="49" spans="1:7" x14ac:dyDescent="0.25">
      <c r="A49" s="27" t="s">
        <v>74</v>
      </c>
      <c r="B49" s="25" t="s">
        <v>75</v>
      </c>
      <c r="C49" s="26">
        <v>2000</v>
      </c>
      <c r="D49" s="1"/>
    </row>
    <row r="50" spans="1:7" x14ac:dyDescent="0.25">
      <c r="A50" s="27" t="s">
        <v>76</v>
      </c>
      <c r="B50" s="25" t="s">
        <v>77</v>
      </c>
      <c r="C50" s="26">
        <v>26500</v>
      </c>
      <c r="D50" s="1"/>
    </row>
    <row r="51" spans="1:7" x14ac:dyDescent="0.25">
      <c r="A51" s="27" t="s">
        <v>78</v>
      </c>
      <c r="B51" s="25" t="s">
        <v>79</v>
      </c>
      <c r="C51" s="26">
        <v>0</v>
      </c>
      <c r="D51" s="1"/>
    </row>
    <row r="52" spans="1:7" x14ac:dyDescent="0.25">
      <c r="A52" s="27" t="s">
        <v>80</v>
      </c>
      <c r="B52" s="25" t="s">
        <v>81</v>
      </c>
      <c r="C52" s="26">
        <v>4000</v>
      </c>
      <c r="D52" s="1"/>
    </row>
    <row r="53" spans="1:7" x14ac:dyDescent="0.25">
      <c r="A53" s="27" t="s">
        <v>82</v>
      </c>
      <c r="B53" s="25" t="s">
        <v>83</v>
      </c>
      <c r="C53" s="26">
        <v>0</v>
      </c>
      <c r="D53" s="1"/>
    </row>
    <row r="54" spans="1:7" ht="15.75" x14ac:dyDescent="0.25">
      <c r="A54" s="22" t="s">
        <v>84</v>
      </c>
      <c r="B54" s="41"/>
      <c r="C54" s="24">
        <f>SUM(C55:C58)</f>
        <v>33600</v>
      </c>
      <c r="D54" s="1"/>
    </row>
    <row r="55" spans="1:7" x14ac:dyDescent="0.25">
      <c r="A55" s="27" t="s">
        <v>85</v>
      </c>
      <c r="B55" s="45" t="s">
        <v>86</v>
      </c>
      <c r="C55" s="36">
        <v>20000</v>
      </c>
      <c r="D55" s="1"/>
    </row>
    <row r="56" spans="1:7" x14ac:dyDescent="0.25">
      <c r="A56" s="25" t="s">
        <v>87</v>
      </c>
      <c r="B56" s="25" t="s">
        <v>88</v>
      </c>
      <c r="C56" s="26">
        <v>0</v>
      </c>
      <c r="D56" s="1"/>
    </row>
    <row r="57" spans="1:7" x14ac:dyDescent="0.25">
      <c r="A57" s="27" t="s">
        <v>89</v>
      </c>
      <c r="B57" s="25" t="s">
        <v>90</v>
      </c>
      <c r="C57" s="26">
        <v>13200</v>
      </c>
      <c r="D57" s="1"/>
    </row>
    <row r="58" spans="1:7" x14ac:dyDescent="0.25">
      <c r="A58" s="27" t="s">
        <v>91</v>
      </c>
      <c r="B58" s="25" t="s">
        <v>92</v>
      </c>
      <c r="C58" s="26">
        <v>400</v>
      </c>
      <c r="D58" s="1"/>
      <c r="F58" s="11"/>
      <c r="G58" s="16"/>
    </row>
    <row r="59" spans="1:7" ht="15.75" x14ac:dyDescent="0.25">
      <c r="A59" s="22" t="s">
        <v>93</v>
      </c>
      <c r="B59" s="41"/>
      <c r="C59" s="24">
        <f>SUM(C60:C60)</f>
        <v>86000</v>
      </c>
      <c r="D59" s="1"/>
      <c r="F59" s="11"/>
      <c r="G59" s="14"/>
    </row>
    <row r="60" spans="1:7" x14ac:dyDescent="0.25">
      <c r="A60" s="27" t="s">
        <v>94</v>
      </c>
      <c r="B60" s="25" t="s">
        <v>95</v>
      </c>
      <c r="C60" s="26">
        <v>86000</v>
      </c>
      <c r="D60" s="1"/>
      <c r="F60" s="13"/>
      <c r="G60" s="12"/>
    </row>
    <row r="61" spans="1:7" ht="18.75" x14ac:dyDescent="0.3">
      <c r="A61" s="46"/>
      <c r="B61" s="47" t="s">
        <v>97</v>
      </c>
      <c r="C61" s="48">
        <v>1719000</v>
      </c>
      <c r="D61" s="8"/>
      <c r="F61" s="13"/>
      <c r="G61" s="16"/>
    </row>
    <row r="62" spans="1:7" ht="15.75" x14ac:dyDescent="0.25">
      <c r="A62" s="46"/>
      <c r="B62" s="47" t="s">
        <v>96</v>
      </c>
      <c r="C62" s="48">
        <v>100000</v>
      </c>
      <c r="D62" s="3"/>
      <c r="G62" s="15"/>
    </row>
    <row r="63" spans="1:7" ht="18.75" x14ac:dyDescent="0.3">
      <c r="A63" s="46"/>
      <c r="B63" s="49" t="s">
        <v>98</v>
      </c>
      <c r="C63" s="50">
        <v>350000</v>
      </c>
      <c r="D63" s="4"/>
    </row>
    <row r="64" spans="1:7" ht="18.75" x14ac:dyDescent="0.3">
      <c r="A64" s="19"/>
      <c r="B64" s="51" t="s">
        <v>99</v>
      </c>
      <c r="C64" s="55">
        <f>C4+C18+C21+C25+C28+C31+C45+C47+C54+C59+C61+C62+C63</f>
        <v>3639000</v>
      </c>
      <c r="D64" s="1"/>
    </row>
  </sheetData>
  <mergeCells count="2">
    <mergeCell ref="A1:B1"/>
    <mergeCell ref="A2:A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zoomScale="172" zoomScaleNormal="172" workbookViewId="0">
      <selection activeCell="C33" sqref="C33"/>
    </sheetView>
  </sheetViews>
  <sheetFormatPr defaultRowHeight="15" x14ac:dyDescent="0.25"/>
  <cols>
    <col min="3" max="3" width="64.5703125" customWidth="1"/>
    <col min="4" max="4" width="13.42578125" customWidth="1"/>
  </cols>
  <sheetData>
    <row r="2" spans="2:4" ht="23.25" x14ac:dyDescent="0.25">
      <c r="B2" s="57" t="s">
        <v>100</v>
      </c>
      <c r="C2" s="61"/>
      <c r="D2" s="18"/>
    </row>
    <row r="3" spans="2:4" ht="18" x14ac:dyDescent="0.25">
      <c r="B3" s="59"/>
      <c r="C3" s="52" t="s">
        <v>1</v>
      </c>
      <c r="D3" s="18"/>
    </row>
    <row r="4" spans="2:4" ht="18" x14ac:dyDescent="0.25">
      <c r="B4" s="60"/>
      <c r="C4" s="52" t="s">
        <v>101</v>
      </c>
      <c r="D4" s="18"/>
    </row>
    <row r="5" spans="2:4" ht="18.75" x14ac:dyDescent="0.3">
      <c r="B5" s="53"/>
      <c r="C5" s="53" t="s">
        <v>102</v>
      </c>
      <c r="D5" s="50">
        <v>3599000</v>
      </c>
    </row>
    <row r="6" spans="2:4" ht="18.75" x14ac:dyDescent="0.3">
      <c r="B6" s="53"/>
      <c r="C6" s="53" t="s">
        <v>103</v>
      </c>
      <c r="D6" s="50">
        <v>10000</v>
      </c>
    </row>
    <row r="7" spans="2:4" ht="18.75" x14ac:dyDescent="0.3">
      <c r="B7" s="53"/>
      <c r="C7" s="53" t="s">
        <v>104</v>
      </c>
      <c r="D7" s="50">
        <v>30000</v>
      </c>
    </row>
    <row r="8" spans="2:4" ht="18.75" x14ac:dyDescent="0.3">
      <c r="B8" s="18"/>
      <c r="C8" s="51" t="s">
        <v>99</v>
      </c>
      <c r="D8" s="54">
        <f>SUM(D5:D7)</f>
        <v>3639000</v>
      </c>
    </row>
    <row r="10" spans="2:4" ht="18.75" x14ac:dyDescent="0.3">
      <c r="C10" s="56" t="s">
        <v>105</v>
      </c>
      <c r="D10" s="54">
        <v>3639000</v>
      </c>
    </row>
    <row r="11" spans="2:4" ht="18.75" x14ac:dyDescent="0.3">
      <c r="C11" s="56" t="s">
        <v>106</v>
      </c>
      <c r="D11" s="54">
        <v>3639000</v>
      </c>
    </row>
    <row r="12" spans="2:4" ht="18.75" x14ac:dyDescent="0.3">
      <c r="C12" s="56" t="s">
        <v>107</v>
      </c>
      <c r="D12" s="54">
        <v>0</v>
      </c>
    </row>
  </sheetData>
  <mergeCells count="2">
    <mergeCell ref="B2:C2"/>
    <mergeCell ref="B3:B4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Náklady</vt:lpstr>
      <vt:lpstr>Příjmy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2025-12-18T09:11:30Z</dcterms:modified>
</cp:coreProperties>
</file>